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383F398E-81BF-48FD-A744-4DEF1ECE36CF}" xr6:coauthVersionLast="47" xr6:coauthVersionMax="47" xr10:uidLastSave="{00000000-0000-0000-0000-000000000000}"/>
  <bookViews>
    <workbookView xWindow="32130" yWindow="1455" windowWidth="21600" windowHeight="11385" xr2:uid="{168F16F0-8CA7-4892-90E3-A643122BB04F}"/>
  </bookViews>
  <sheets>
    <sheet name="Sheet1" sheetId="1" r:id="rId1"/>
  </sheets>
  <definedNames>
    <definedName name="_xlnm.Print_Area" localSheetId="0">Sheet1!$B$3:$I$59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12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C15" i="1"/>
  <c r="C14" i="1"/>
  <c r="C13" i="1"/>
  <c r="C12" i="1"/>
  <c r="C11" i="1"/>
  <c r="C10" i="1"/>
  <c r="C9" i="1"/>
  <c r="E10" i="1"/>
  <c r="E9" i="1"/>
  <c r="H9" i="1" s="1"/>
  <c r="C59" i="1" l="1"/>
  <c r="E59" i="1"/>
  <c r="G59" i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</calcChain>
</file>

<file path=xl/sharedStrings.xml><?xml version="1.0" encoding="utf-8"?>
<sst xmlns="http://schemas.openxmlformats.org/spreadsheetml/2006/main" count="14" uniqueCount="14">
  <si>
    <t>テンプレートの無料ダウンロード</t>
    <phoneticPr fontId="1"/>
  </si>
  <si>
    <t>返済計画書</t>
    <rPh sb="0" eb="2">
      <t>ヘンサイ</t>
    </rPh>
    <rPh sb="2" eb="4">
      <t>ケイカク</t>
    </rPh>
    <rPh sb="4" eb="5">
      <t>ショ</t>
    </rPh>
    <phoneticPr fontId="1"/>
  </si>
  <si>
    <t>支払総額</t>
    <rPh sb="0" eb="2">
      <t>シハラ</t>
    </rPh>
    <rPh sb="2" eb="4">
      <t>ソウガク</t>
    </rPh>
    <phoneticPr fontId="1"/>
  </si>
  <si>
    <t>元金返済額</t>
    <phoneticPr fontId="1"/>
  </si>
  <si>
    <t>利息支払額</t>
    <phoneticPr fontId="1"/>
  </si>
  <si>
    <t>残高</t>
    <phoneticPr fontId="1"/>
  </si>
  <si>
    <t>返済額</t>
    <rPh sb="0" eb="2">
      <t>ヘンサイ</t>
    </rPh>
    <rPh sb="2" eb="3">
      <t>ガク</t>
    </rPh>
    <phoneticPr fontId="1"/>
  </si>
  <si>
    <t>返済回数</t>
    <rPh sb="0" eb="2">
      <t>ヘンサイ</t>
    </rPh>
    <rPh sb="2" eb="4">
      <t>カイスウ</t>
    </rPh>
    <phoneticPr fontId="1"/>
  </si>
  <si>
    <t>年利（％）</t>
    <rPh sb="0" eb="2">
      <t>ネンリ</t>
    </rPh>
    <phoneticPr fontId="1"/>
  </si>
  <si>
    <t>回</t>
    <rPh sb="0" eb="1">
      <t>カイ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</si>
  <si>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</si>
  <si>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</si>
  <si>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メモ：</t>
    <phoneticPr fontId="1"/>
  </si>
  <si>
    <t>[元利均等返済]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</si>
</sst>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u/>
      <sz val="11"/>
      <color theme="10"/>
      <name val="AR丸ゴシック体E"/>
      <family val="3"/>
      <charset val="128"/>
    </font>
    <font>
      <sz val="11"/>
      <color theme="1"/>
      <name val="AR丸ゴシック体E"/>
      <family val="3"/>
      <charset val="128"/>
    </font>
    <font>
      <sz val="16"/>
      <color theme="1"/>
      <name val="AR丸ゴシック体E"/>
      <family val="3"/>
      <charset val="128"/>
    </font>
    <font>
      <sz val="12"/>
      <color theme="1"/>
      <name val="AR丸ゴシック体E"/>
      <family val="3"/>
      <charset val="128"/>
    </font>
    <font>
      <b/>
      <u/>
      <sz val="11"/>
      <color theme="10"/>
      <name val="ＭＳ 明朝"/>
      <family val="1"/>
      <charset val="128"/>
    </font>
    <font>
      <sz val="10"/>
      <color theme="1"/>
      <name val="AR丸ゴシック体E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7" fillId="0" borderId="0" xfId="1" applyFont="1" applyFill="1">
      <alignment vertical="center"/>
    </xf>
    <xf numFmtId="176" fontId="4" fillId="0" borderId="1" xfId="0" applyNumberFormat="1" applyFont="1" applyBorder="1">
      <alignment vertical="center"/>
    </xf>
    <xf numFmtId="176" fontId="4" fillId="0" borderId="24" xfId="0" applyNumberFormat="1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2" xfId="0" applyNumberFormat="1" applyFont="1" applyBorder="1">
      <alignment vertical="center"/>
    </xf>
    <xf numFmtId="0" fontId="4" fillId="0" borderId="8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176" fontId="4" fillId="0" borderId="10" xfId="0" applyNumberFormat="1" applyFont="1" applyBorder="1">
      <alignment vertical="center"/>
    </xf>
    <xf numFmtId="0" fontId="4" fillId="0" borderId="11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indent="3"/>
    </xf>
    <xf numFmtId="0" fontId="6" fillId="0" borderId="0" xfId="0" applyFont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3" fontId="4" fillId="0" borderId="39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ABA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I59"/>
  <sheetViews>
    <sheetView showGridLines="0" tabSelected="1" zoomScaleNormal="100" workbookViewId="0"/>
  </sheetViews>
  <sheetFormatPr defaultRowHeight="14.25" x14ac:dyDescent="0.4"/>
  <cols>
    <col min="1" max="1" width="3.75" style="2" customWidth="1"/>
    <col min="2" max="2" width="4.875" style="2" customWidth="1"/>
    <col min="3" max="3" width="5.875" style="2" customWidth="1"/>
    <col min="4" max="4" width="7.5" style="2" customWidth="1"/>
    <col min="5" max="5" width="4.625" style="2" customWidth="1"/>
    <col min="6" max="6" width="8.875" style="2" customWidth="1"/>
    <col min="7" max="8" width="13.375" style="2" customWidth="1"/>
    <col min="9" max="9" width="28.625" style="2" customWidth="1"/>
    <col min="10" max="16384" width="9" style="2"/>
  </cols>
  <sheetData>
    <row r="1" spans="1:9" x14ac:dyDescent="0.4">
      <c r="A1" s="4" t="s">
        <v>0</v>
      </c>
    </row>
    <row r="2" spans="1:9" ht="19.5" x14ac:dyDescent="0.4">
      <c r="A2" s="1"/>
      <c r="B2" s="27"/>
      <c r="C2" s="27"/>
      <c r="D2" s="27"/>
      <c r="E2" s="27"/>
      <c r="F2" s="27"/>
      <c r="G2" s="27"/>
      <c r="H2" s="27"/>
      <c r="I2" s="27"/>
    </row>
    <row r="3" spans="1:9" ht="29.25" customHeight="1" thickBot="1" x14ac:dyDescent="0.45">
      <c r="B3" s="27"/>
      <c r="C3" s="27"/>
      <c r="D3" s="27"/>
      <c r="E3" s="27"/>
      <c r="F3" s="27"/>
      <c r="G3" s="28" t="s">
        <v>1</v>
      </c>
      <c r="H3" s="27"/>
      <c r="I3" s="29" t="s">
        <v>13</v>
      </c>
    </row>
    <row r="4" spans="1:9" x14ac:dyDescent="0.4">
      <c r="B4" s="36" t="s">
        <v>6</v>
      </c>
      <c r="C4" s="37"/>
      <c r="D4" s="42">
        <v>1000000</v>
      </c>
      <c r="E4" s="43"/>
      <c r="G4" s="19" t="s">
        <v>12</v>
      </c>
      <c r="H4" s="20"/>
      <c r="I4" s="21"/>
    </row>
    <row r="5" spans="1:9" x14ac:dyDescent="0.4">
      <c r="B5" s="38" t="s">
        <v>8</v>
      </c>
      <c r="C5" s="39"/>
      <c r="D5" s="44">
        <v>15</v>
      </c>
      <c r="E5" s="45"/>
      <c r="G5" s="22"/>
      <c r="I5" s="23"/>
    </row>
    <row r="6" spans="1:9" ht="15" thickBot="1" x14ac:dyDescent="0.45">
      <c r="B6" s="40" t="s">
        <v>7</v>
      </c>
      <c r="C6" s="41"/>
      <c r="D6" s="46">
        <v>48</v>
      </c>
      <c r="E6" s="47"/>
      <c r="G6" s="24"/>
      <c r="H6" s="25"/>
      <c r="I6" s="26"/>
    </row>
    <row r="7" spans="1:9" ht="5.25" customHeight="1" thickBot="1" x14ac:dyDescent="0.45"/>
    <row r="8" spans="1:9" ht="14.25" customHeight="1" thickBot="1" x14ac:dyDescent="0.45">
      <c r="B8" s="7" t="s">
        <v>9</v>
      </c>
      <c r="C8" s="48" t="s">
        <v>2</v>
      </c>
      <c r="D8" s="49"/>
      <c r="E8" s="48" t="s">
        <v>3</v>
      </c>
      <c r="F8" s="49"/>
      <c r="G8" s="8" t="s">
        <v>4</v>
      </c>
      <c r="H8" s="8" t="s">
        <v>5</v>
      </c>
      <c r="I8" s="9" t="s">
        <v>10</v>
      </c>
    </row>
    <row r="9" spans="1:9" ht="14.25" customHeight="1" x14ac:dyDescent="0.4">
      <c r="B9" s="10">
        <v>1</v>
      </c>
      <c r="C9" s="50">
        <f t="shared" ref="C9:C15" si="0">IFERROR(IF(B9&lt;=$D$6,ABS(PMT(($D$5/100)/12,$D$6,$D$4)),""),"")</f>
        <v>27830.748266476246</v>
      </c>
      <c r="D9" s="51"/>
      <c r="E9" s="50">
        <f>IFERROR(ABS(PPMT(($D$5/100)/12,B9,$D$6,$D$4)),"")</f>
        <v>15330.748266476248</v>
      </c>
      <c r="F9" s="51"/>
      <c r="G9" s="6">
        <f>IFERROR(ABS(IPMT(($D$5/100)/12,B9,$D$6,$D$4)),"")</f>
        <v>12499.999999999998</v>
      </c>
      <c r="H9" s="6">
        <f>IFERROR($D$4-E9,"")</f>
        <v>984669.25173352379</v>
      </c>
      <c r="I9" s="11"/>
    </row>
    <row r="10" spans="1:9" ht="14.25" customHeight="1" x14ac:dyDescent="0.4">
      <c r="B10" s="12">
        <v>2</v>
      </c>
      <c r="C10" s="30">
        <f t="shared" si="0"/>
        <v>27830.748266476246</v>
      </c>
      <c r="D10" s="31"/>
      <c r="E10" s="30">
        <f>IFERROR(ABS(PPMT(($D$5/100)/12,B10,$D$6,$D$4)),"")</f>
        <v>15522.382619807202</v>
      </c>
      <c r="F10" s="31"/>
      <c r="G10" s="5">
        <f t="shared" ref="G10:G58" si="1">IFERROR(ABS(IPMT(($D$5/100)/12,B10,$D$6,$D$4)),"")</f>
        <v>12308.365646669043</v>
      </c>
      <c r="H10" s="5">
        <f>IFERROR(H9-E10,"")</f>
        <v>969146.86911371665</v>
      </c>
      <c r="I10" s="3"/>
    </row>
    <row r="11" spans="1:9" ht="14.25" customHeight="1" x14ac:dyDescent="0.4">
      <c r="B11" s="12">
        <v>3</v>
      </c>
      <c r="C11" s="30">
        <f t="shared" si="0"/>
        <v>27830.748266476246</v>
      </c>
      <c r="D11" s="31"/>
      <c r="E11" s="30">
        <f>IFERROR(ABS(PPMT(($D$5/100)/12,B11,$D$6,$D$4)),"")</f>
        <v>15716.412402554792</v>
      </c>
      <c r="F11" s="31"/>
      <c r="G11" s="5">
        <f t="shared" si="1"/>
        <v>12114.335863921453</v>
      </c>
      <c r="H11" s="5">
        <f>IFERROR(H10-E11,"")</f>
        <v>953430.45671116188</v>
      </c>
      <c r="I11" s="3"/>
    </row>
    <row r="12" spans="1:9" ht="14.25" customHeight="1" x14ac:dyDescent="0.4">
      <c r="B12" s="12">
        <v>4</v>
      </c>
      <c r="C12" s="30">
        <f t="shared" si="0"/>
        <v>27830.748266476246</v>
      </c>
      <c r="D12" s="31"/>
      <c r="E12" s="30">
        <f>IFERROR(ABS(PPMT(($D$5/100)/12,B12,$D$6,$D$4)),"")</f>
        <v>15912.867557586726</v>
      </c>
      <c r="F12" s="31"/>
      <c r="G12" s="5">
        <f t="shared" si="1"/>
        <v>11917.880708889517</v>
      </c>
      <c r="H12" s="5">
        <f>IFERROR(H11-E12,"")</f>
        <v>937517.58915357513</v>
      </c>
      <c r="I12" s="3"/>
    </row>
    <row r="13" spans="1:9" ht="14.25" customHeight="1" x14ac:dyDescent="0.4">
      <c r="B13" s="12">
        <v>5</v>
      </c>
      <c r="C13" s="30">
        <f t="shared" si="0"/>
        <v>27830.748266476246</v>
      </c>
      <c r="D13" s="31"/>
      <c r="E13" s="30">
        <f>IFERROR(ABS(PPMT(($D$5/100)/12,B13,$D$6,$D$4)),"")</f>
        <v>16111.778402056561</v>
      </c>
      <c r="F13" s="31"/>
      <c r="G13" s="5">
        <f t="shared" si="1"/>
        <v>11718.969864419683</v>
      </c>
      <c r="H13" s="5">
        <f t="shared" ref="H13:H58" si="2">IFERROR(H12-E13,"")</f>
        <v>921405.81075151858</v>
      </c>
      <c r="I13" s="3"/>
    </row>
    <row r="14" spans="1:9" ht="14.25" customHeight="1" x14ac:dyDescent="0.4">
      <c r="B14" s="12">
        <v>6</v>
      </c>
      <c r="C14" s="30">
        <f t="shared" si="0"/>
        <v>27830.748266476246</v>
      </c>
      <c r="D14" s="31"/>
      <c r="E14" s="30">
        <f t="shared" ref="E14:E58" si="3">IFERROR(ABS(PPMT(($D$5/100)/12,B14,$D$6,$D$4)),"")</f>
        <v>16313.175632082268</v>
      </c>
      <c r="F14" s="31"/>
      <c r="G14" s="5">
        <f t="shared" si="1"/>
        <v>11517.572634393979</v>
      </c>
      <c r="H14" s="5">
        <f t="shared" si="2"/>
        <v>905092.63511943631</v>
      </c>
      <c r="I14" s="3"/>
    </row>
    <row r="15" spans="1:9" ht="14.25" customHeight="1" x14ac:dyDescent="0.4">
      <c r="B15" s="12">
        <v>7</v>
      </c>
      <c r="C15" s="30">
        <f t="shared" si="0"/>
        <v>27830.748266476246</v>
      </c>
      <c r="D15" s="31"/>
      <c r="E15" s="30">
        <f t="shared" si="3"/>
        <v>16517.090327483296</v>
      </c>
      <c r="F15" s="31"/>
      <c r="G15" s="5">
        <f t="shared" si="1"/>
        <v>11313.657938992947</v>
      </c>
      <c r="H15" s="5">
        <f t="shared" si="2"/>
        <v>888575.54479195306</v>
      </c>
      <c r="I15" s="3"/>
    </row>
    <row r="16" spans="1:9" ht="14.25" customHeight="1" x14ac:dyDescent="0.4">
      <c r="B16" s="12">
        <v>8</v>
      </c>
      <c r="C16" s="30">
        <f t="shared" ref="C16:C58" si="4">IFERROR(IF(B16&lt;=$D$6,ABS(PMT(($D$5/100)/12,$D$6,$D$4)),""),"")</f>
        <v>27830.748266476246</v>
      </c>
      <c r="D16" s="31"/>
      <c r="E16" s="30">
        <f t="shared" si="3"/>
        <v>16723.553956576838</v>
      </c>
      <c r="F16" s="31"/>
      <c r="G16" s="5">
        <f t="shared" si="1"/>
        <v>11107.194309899407</v>
      </c>
      <c r="H16" s="5">
        <f t="shared" si="2"/>
        <v>871851.9908353762</v>
      </c>
      <c r="I16" s="3"/>
    </row>
    <row r="17" spans="2:9" ht="14.25" customHeight="1" x14ac:dyDescent="0.4">
      <c r="B17" s="12">
        <v>9</v>
      </c>
      <c r="C17" s="30">
        <f t="shared" si="4"/>
        <v>27830.748266476246</v>
      </c>
      <c r="D17" s="31"/>
      <c r="E17" s="30">
        <f t="shared" si="3"/>
        <v>16932.598381034048</v>
      </c>
      <c r="F17" s="31"/>
      <c r="G17" s="5">
        <f t="shared" si="1"/>
        <v>10898.149885442197</v>
      </c>
      <c r="H17" s="5">
        <f t="shared" si="2"/>
        <v>854919.3924543421</v>
      </c>
      <c r="I17" s="3"/>
    </row>
    <row r="18" spans="2:9" ht="14.25" customHeight="1" x14ac:dyDescent="0.4">
      <c r="B18" s="12">
        <v>10</v>
      </c>
      <c r="C18" s="30">
        <f t="shared" si="4"/>
        <v>27830.748266476246</v>
      </c>
      <c r="D18" s="31"/>
      <c r="E18" s="30">
        <f t="shared" si="3"/>
        <v>17144.25586079697</v>
      </c>
      <c r="F18" s="31"/>
      <c r="G18" s="5">
        <f t="shared" si="1"/>
        <v>10686.492405679272</v>
      </c>
      <c r="H18" s="5">
        <f t="shared" si="2"/>
        <v>837775.13659354509</v>
      </c>
      <c r="I18" s="3"/>
    </row>
    <row r="19" spans="2:9" ht="14.25" customHeight="1" x14ac:dyDescent="0.4">
      <c r="B19" s="12">
        <v>11</v>
      </c>
      <c r="C19" s="30">
        <f t="shared" si="4"/>
        <v>27830.748266476246</v>
      </c>
      <c r="D19" s="31"/>
      <c r="E19" s="30">
        <f t="shared" si="3"/>
        <v>17358.559059056934</v>
      </c>
      <c r="F19" s="31"/>
      <c r="G19" s="5">
        <f t="shared" si="1"/>
        <v>10472.189207419309</v>
      </c>
      <c r="H19" s="5">
        <f t="shared" si="2"/>
        <v>820416.57753448817</v>
      </c>
      <c r="I19" s="3"/>
    </row>
    <row r="20" spans="2:9" ht="14.25" customHeight="1" x14ac:dyDescent="0.4">
      <c r="B20" s="12">
        <v>12</v>
      </c>
      <c r="C20" s="30">
        <f t="shared" si="4"/>
        <v>27830.748266476246</v>
      </c>
      <c r="D20" s="31"/>
      <c r="E20" s="30">
        <f t="shared" si="3"/>
        <v>17575.541047295148</v>
      </c>
      <c r="F20" s="31"/>
      <c r="G20" s="5">
        <f t="shared" si="1"/>
        <v>10255.207219181098</v>
      </c>
      <c r="H20" s="5">
        <f t="shared" si="2"/>
        <v>802841.03648719308</v>
      </c>
      <c r="I20" s="3"/>
    </row>
    <row r="21" spans="2:9" ht="14.25" customHeight="1" x14ac:dyDescent="0.4">
      <c r="B21" s="12">
        <v>13</v>
      </c>
      <c r="C21" s="30">
        <f t="shared" si="4"/>
        <v>27830.748266476246</v>
      </c>
      <c r="D21" s="31"/>
      <c r="E21" s="30">
        <f t="shared" si="3"/>
        <v>17795.235310386335</v>
      </c>
      <c r="F21" s="31"/>
      <c r="G21" s="5">
        <f t="shared" si="1"/>
        <v>10035.512956089908</v>
      </c>
      <c r="H21" s="5">
        <f t="shared" si="2"/>
        <v>785045.8011768068</v>
      </c>
      <c r="I21" s="3"/>
    </row>
    <row r="22" spans="2:9" ht="14.25" customHeight="1" x14ac:dyDescent="0.4">
      <c r="B22" s="12">
        <v>14</v>
      </c>
      <c r="C22" s="30">
        <f t="shared" si="4"/>
        <v>27830.748266476246</v>
      </c>
      <c r="D22" s="31"/>
      <c r="E22" s="30">
        <f t="shared" si="3"/>
        <v>18017.675751766164</v>
      </c>
      <c r="F22" s="31"/>
      <c r="G22" s="5">
        <f t="shared" si="1"/>
        <v>9813.0725147100802</v>
      </c>
      <c r="H22" s="5">
        <f t="shared" si="2"/>
        <v>767028.12542504061</v>
      </c>
      <c r="I22" s="3"/>
    </row>
    <row r="23" spans="2:9" ht="14.25" customHeight="1" x14ac:dyDescent="0.4">
      <c r="B23" s="12">
        <v>15</v>
      </c>
      <c r="C23" s="30">
        <f t="shared" si="4"/>
        <v>27830.748266476246</v>
      </c>
      <c r="D23" s="31"/>
      <c r="E23" s="30">
        <f t="shared" si="3"/>
        <v>18242.89669866324</v>
      </c>
      <c r="F23" s="31"/>
      <c r="G23" s="5">
        <f t="shared" si="1"/>
        <v>9587.8515678130025</v>
      </c>
      <c r="H23" s="5">
        <f t="shared" si="2"/>
        <v>748785.22872637736</v>
      </c>
      <c r="I23" s="3"/>
    </row>
    <row r="24" spans="2:9" ht="14.25" customHeight="1" x14ac:dyDescent="0.4">
      <c r="B24" s="12">
        <v>16</v>
      </c>
      <c r="C24" s="30">
        <f t="shared" si="4"/>
        <v>27830.748266476246</v>
      </c>
      <c r="D24" s="31"/>
      <c r="E24" s="30">
        <f t="shared" si="3"/>
        <v>18470.932907396531</v>
      </c>
      <c r="F24" s="31"/>
      <c r="G24" s="5">
        <f t="shared" si="1"/>
        <v>9359.8153590797119</v>
      </c>
      <c r="H24" s="5">
        <f t="shared" si="2"/>
        <v>730314.29581898078</v>
      </c>
      <c r="I24" s="3"/>
    </row>
    <row r="25" spans="2:9" ht="14.25" customHeight="1" x14ac:dyDescent="0.4">
      <c r="B25" s="12">
        <v>17</v>
      </c>
      <c r="C25" s="30">
        <f t="shared" si="4"/>
        <v>27830.748266476246</v>
      </c>
      <c r="D25" s="31"/>
      <c r="E25" s="30">
        <f t="shared" si="3"/>
        <v>18701.819568738989</v>
      </c>
      <c r="F25" s="31"/>
      <c r="G25" s="5">
        <f t="shared" si="1"/>
        <v>9128.9286977372558</v>
      </c>
      <c r="H25" s="5">
        <f t="shared" si="2"/>
        <v>711612.47625024174</v>
      </c>
      <c r="I25" s="3"/>
    </row>
    <row r="26" spans="2:9" ht="14.25" customHeight="1" x14ac:dyDescent="0.4">
      <c r="B26" s="12">
        <v>18</v>
      </c>
      <c r="C26" s="30">
        <f t="shared" si="4"/>
        <v>27830.748266476246</v>
      </c>
      <c r="D26" s="31"/>
      <c r="E26" s="30">
        <f t="shared" si="3"/>
        <v>18935.592313348228</v>
      </c>
      <c r="F26" s="31"/>
      <c r="G26" s="5">
        <f t="shared" si="1"/>
        <v>8895.15595312802</v>
      </c>
      <c r="H26" s="5">
        <f t="shared" si="2"/>
        <v>692676.88393689354</v>
      </c>
      <c r="I26" s="3"/>
    </row>
    <row r="27" spans="2:9" ht="14.25" customHeight="1" x14ac:dyDescent="0.4">
      <c r="B27" s="12">
        <v>19</v>
      </c>
      <c r="C27" s="30">
        <f t="shared" si="4"/>
        <v>27830.748266476246</v>
      </c>
      <c r="D27" s="31"/>
      <c r="E27" s="30">
        <f t="shared" si="3"/>
        <v>19172.287217265082</v>
      </c>
      <c r="F27" s="31"/>
      <c r="G27" s="5">
        <f t="shared" si="1"/>
        <v>8658.4610492111678</v>
      </c>
      <c r="H27" s="5">
        <f t="shared" si="2"/>
        <v>673504.59671962843</v>
      </c>
      <c r="I27" s="3"/>
    </row>
    <row r="28" spans="2:9" ht="14.25" customHeight="1" x14ac:dyDescent="0.4">
      <c r="B28" s="12">
        <v>20</v>
      </c>
      <c r="C28" s="30">
        <f t="shared" si="4"/>
        <v>27830.748266476246</v>
      </c>
      <c r="D28" s="31"/>
      <c r="E28" s="30">
        <f t="shared" si="3"/>
        <v>19411.940807480889</v>
      </c>
      <c r="F28" s="31"/>
      <c r="G28" s="5">
        <f t="shared" si="1"/>
        <v>8418.807458995354</v>
      </c>
      <c r="H28" s="5">
        <f t="shared" si="2"/>
        <v>654092.6559121476</v>
      </c>
      <c r="I28" s="3"/>
    </row>
    <row r="29" spans="2:9" ht="14.25" customHeight="1" x14ac:dyDescent="0.4">
      <c r="B29" s="12">
        <v>21</v>
      </c>
      <c r="C29" s="30">
        <f t="shared" si="4"/>
        <v>27830.748266476246</v>
      </c>
      <c r="D29" s="31"/>
      <c r="E29" s="30">
        <f t="shared" si="3"/>
        <v>19654.590067574401</v>
      </c>
      <c r="F29" s="31"/>
      <c r="G29" s="5">
        <f t="shared" si="1"/>
        <v>8176.1581989018414</v>
      </c>
      <c r="H29" s="5">
        <f t="shared" si="2"/>
        <v>634438.0658445732</v>
      </c>
      <c r="I29" s="3"/>
    </row>
    <row r="30" spans="2:9" ht="14.25" customHeight="1" x14ac:dyDescent="0.4">
      <c r="B30" s="12">
        <v>22</v>
      </c>
      <c r="C30" s="30">
        <f t="shared" si="4"/>
        <v>27830.748266476246</v>
      </c>
      <c r="D30" s="31"/>
      <c r="E30" s="30">
        <f t="shared" si="3"/>
        <v>19900.272443419082</v>
      </c>
      <c r="F30" s="31"/>
      <c r="G30" s="5">
        <f t="shared" si="1"/>
        <v>7930.4758230571615</v>
      </c>
      <c r="H30" s="5">
        <f t="shared" si="2"/>
        <v>614537.79340115411</v>
      </c>
      <c r="I30" s="3"/>
    </row>
    <row r="31" spans="2:9" ht="14.25" customHeight="1" x14ac:dyDescent="0.4">
      <c r="B31" s="12">
        <v>23</v>
      </c>
      <c r="C31" s="30">
        <f t="shared" si="4"/>
        <v>27830.748266476246</v>
      </c>
      <c r="D31" s="31"/>
      <c r="E31" s="30">
        <f t="shared" si="3"/>
        <v>20149.025848961821</v>
      </c>
      <c r="F31" s="31"/>
      <c r="G31" s="5">
        <f t="shared" si="1"/>
        <v>7681.7224175144238</v>
      </c>
      <c r="H31" s="5">
        <f t="shared" si="2"/>
        <v>594388.76755219232</v>
      </c>
      <c r="I31" s="3"/>
    </row>
    <row r="32" spans="2:9" ht="14.25" customHeight="1" x14ac:dyDescent="0.4">
      <c r="B32" s="12">
        <v>24</v>
      </c>
      <c r="C32" s="30">
        <f t="shared" si="4"/>
        <v>27830.748266476246</v>
      </c>
      <c r="D32" s="31"/>
      <c r="E32" s="30">
        <f t="shared" si="3"/>
        <v>20400.888672073845</v>
      </c>
      <c r="F32" s="31"/>
      <c r="G32" s="5">
        <f t="shared" si="1"/>
        <v>7429.8595944024019</v>
      </c>
      <c r="H32" s="5">
        <f t="shared" si="2"/>
        <v>573987.87888011849</v>
      </c>
      <c r="I32" s="3"/>
    </row>
    <row r="33" spans="2:9" ht="14.25" customHeight="1" x14ac:dyDescent="0.4">
      <c r="B33" s="12">
        <v>25</v>
      </c>
      <c r="C33" s="30">
        <f t="shared" si="4"/>
        <v>27830.748266476246</v>
      </c>
      <c r="D33" s="31"/>
      <c r="E33" s="30">
        <f t="shared" si="3"/>
        <v>20655.899780474767</v>
      </c>
      <c r="F33" s="31"/>
      <c r="G33" s="5">
        <f t="shared" si="1"/>
        <v>7174.8484860014787</v>
      </c>
      <c r="H33" s="5">
        <f t="shared" si="2"/>
        <v>553331.97909964377</v>
      </c>
      <c r="I33" s="3"/>
    </row>
    <row r="34" spans="2:9" ht="14.25" customHeight="1" x14ac:dyDescent="0.4">
      <c r="B34" s="12">
        <v>26</v>
      </c>
      <c r="C34" s="30">
        <f t="shared" si="4"/>
        <v>27830.748266476246</v>
      </c>
      <c r="D34" s="31"/>
      <c r="E34" s="30">
        <f t="shared" si="3"/>
        <v>20914.098527730701</v>
      </c>
      <c r="F34" s="31"/>
      <c r="G34" s="5">
        <f t="shared" si="1"/>
        <v>6916.649738745542</v>
      </c>
      <c r="H34" s="5">
        <f t="shared" si="2"/>
        <v>532417.88057191309</v>
      </c>
      <c r="I34" s="3"/>
    </row>
    <row r="35" spans="2:9" ht="14.25" customHeight="1" x14ac:dyDescent="0.4">
      <c r="B35" s="12">
        <v>27</v>
      </c>
      <c r="C35" s="30">
        <f t="shared" si="4"/>
        <v>27830.748266476246</v>
      </c>
      <c r="D35" s="31"/>
      <c r="E35" s="30">
        <f t="shared" si="3"/>
        <v>21175.524759327338</v>
      </c>
      <c r="F35" s="31"/>
      <c r="G35" s="5">
        <f t="shared" si="1"/>
        <v>6655.2235071489085</v>
      </c>
      <c r="H35" s="5">
        <f t="shared" si="2"/>
        <v>511242.35581258574</v>
      </c>
      <c r="I35" s="3"/>
    </row>
    <row r="36" spans="2:9" ht="14.25" customHeight="1" x14ac:dyDescent="0.4">
      <c r="B36" s="12">
        <v>28</v>
      </c>
      <c r="C36" s="30">
        <f t="shared" si="4"/>
        <v>27830.748266476246</v>
      </c>
      <c r="D36" s="31"/>
      <c r="E36" s="30">
        <f t="shared" si="3"/>
        <v>21440.218818818928</v>
      </c>
      <c r="F36" s="31"/>
      <c r="G36" s="5">
        <f t="shared" si="1"/>
        <v>6390.5294476573172</v>
      </c>
      <c r="H36" s="5">
        <f t="shared" si="2"/>
        <v>489802.13699376682</v>
      </c>
      <c r="I36" s="3"/>
    </row>
    <row r="37" spans="2:9" ht="14.25" customHeight="1" x14ac:dyDescent="0.4">
      <c r="B37" s="12">
        <v>29</v>
      </c>
      <c r="C37" s="30">
        <f t="shared" si="4"/>
        <v>27830.748266476246</v>
      </c>
      <c r="D37" s="31"/>
      <c r="E37" s="30">
        <f t="shared" si="3"/>
        <v>21708.221554054166</v>
      </c>
      <c r="F37" s="31"/>
      <c r="G37" s="5">
        <f t="shared" si="1"/>
        <v>6122.5267124220809</v>
      </c>
      <c r="H37" s="5">
        <f t="shared" si="2"/>
        <v>468093.91543971264</v>
      </c>
      <c r="I37" s="3"/>
    </row>
    <row r="38" spans="2:9" ht="14.25" customHeight="1" x14ac:dyDescent="0.4">
      <c r="B38" s="12">
        <v>30</v>
      </c>
      <c r="C38" s="30">
        <f t="shared" si="4"/>
        <v>27830.748266476246</v>
      </c>
      <c r="D38" s="31"/>
      <c r="E38" s="30">
        <f t="shared" si="3"/>
        <v>21979.574323479839</v>
      </c>
      <c r="F38" s="31"/>
      <c r="G38" s="5">
        <f t="shared" si="1"/>
        <v>5851.1739429964036</v>
      </c>
      <c r="H38" s="5">
        <f t="shared" si="2"/>
        <v>446114.3411162328</v>
      </c>
      <c r="I38" s="3"/>
    </row>
    <row r="39" spans="2:9" ht="14.25" customHeight="1" x14ac:dyDescent="0.4">
      <c r="B39" s="12">
        <v>31</v>
      </c>
      <c r="C39" s="30">
        <f t="shared" si="4"/>
        <v>27830.748266476246</v>
      </c>
      <c r="D39" s="31"/>
      <c r="E39" s="30">
        <f t="shared" si="3"/>
        <v>22254.319002523338</v>
      </c>
      <c r="F39" s="31"/>
      <c r="G39" s="5">
        <f t="shared" si="1"/>
        <v>5576.4292639529058</v>
      </c>
      <c r="H39" s="5">
        <f t="shared" si="2"/>
        <v>423860.02211370948</v>
      </c>
      <c r="I39" s="3"/>
    </row>
    <row r="40" spans="2:9" ht="14.25" customHeight="1" x14ac:dyDescent="0.4">
      <c r="B40" s="12">
        <v>32</v>
      </c>
      <c r="C40" s="30">
        <f t="shared" si="4"/>
        <v>27830.748266476246</v>
      </c>
      <c r="D40" s="31"/>
      <c r="E40" s="30">
        <f t="shared" si="3"/>
        <v>22532.497990054879</v>
      </c>
      <c r="F40" s="31"/>
      <c r="G40" s="5">
        <f t="shared" si="1"/>
        <v>5298.2502764213641</v>
      </c>
      <c r="H40" s="5">
        <f t="shared" si="2"/>
        <v>401327.52412365458</v>
      </c>
      <c r="I40" s="3"/>
    </row>
    <row r="41" spans="2:9" ht="14.25" customHeight="1" x14ac:dyDescent="0.4">
      <c r="B41" s="12">
        <v>33</v>
      </c>
      <c r="C41" s="30">
        <f t="shared" si="4"/>
        <v>27830.748266476246</v>
      </c>
      <c r="D41" s="31"/>
      <c r="E41" s="30">
        <f t="shared" si="3"/>
        <v>22814.154214930568</v>
      </c>
      <c r="F41" s="31"/>
      <c r="G41" s="5">
        <f t="shared" si="1"/>
        <v>5016.5940515456787</v>
      </c>
      <c r="H41" s="5">
        <f t="shared" si="2"/>
        <v>378513.36990872404</v>
      </c>
      <c r="I41" s="3"/>
    </row>
    <row r="42" spans="2:9" ht="14.25" customHeight="1" x14ac:dyDescent="0.4">
      <c r="B42" s="12">
        <v>34</v>
      </c>
      <c r="C42" s="30">
        <f t="shared" si="4"/>
        <v>27830.748266476246</v>
      </c>
      <c r="D42" s="31"/>
      <c r="E42" s="30">
        <f t="shared" si="3"/>
        <v>23099.331142617197</v>
      </c>
      <c r="F42" s="31"/>
      <c r="G42" s="5">
        <f t="shared" si="1"/>
        <v>4731.417123859047</v>
      </c>
      <c r="H42" s="5">
        <f t="shared" si="2"/>
        <v>355414.03876610682</v>
      </c>
      <c r="I42" s="3"/>
    </row>
    <row r="43" spans="2:9" ht="14.25" customHeight="1" x14ac:dyDescent="0.4">
      <c r="B43" s="12">
        <v>35</v>
      </c>
      <c r="C43" s="30">
        <f t="shared" si="4"/>
        <v>27830.748266476246</v>
      </c>
      <c r="D43" s="31"/>
      <c r="E43" s="30">
        <f t="shared" si="3"/>
        <v>23388.072781899911</v>
      </c>
      <c r="F43" s="31"/>
      <c r="G43" s="5">
        <f t="shared" si="1"/>
        <v>4442.6754845763317</v>
      </c>
      <c r="H43" s="5">
        <f t="shared" si="2"/>
        <v>332025.96598420694</v>
      </c>
      <c r="I43" s="3"/>
    </row>
    <row r="44" spans="2:9" ht="14.25" customHeight="1" x14ac:dyDescent="0.4">
      <c r="B44" s="12">
        <v>36</v>
      </c>
      <c r="C44" s="30">
        <f t="shared" si="4"/>
        <v>27830.748266476246</v>
      </c>
      <c r="D44" s="31"/>
      <c r="E44" s="30">
        <f t="shared" si="3"/>
        <v>23680.423691673659</v>
      </c>
      <c r="F44" s="31"/>
      <c r="G44" s="5">
        <f t="shared" si="1"/>
        <v>4150.3245748025829</v>
      </c>
      <c r="H44" s="5">
        <f t="shared" si="2"/>
        <v>308345.54229253327</v>
      </c>
      <c r="I44" s="3"/>
    </row>
    <row r="45" spans="2:9" ht="14.25" customHeight="1" x14ac:dyDescent="0.4">
      <c r="B45" s="12">
        <v>37</v>
      </c>
      <c r="C45" s="30">
        <f t="shared" si="4"/>
        <v>27830.748266476246</v>
      </c>
      <c r="D45" s="31"/>
      <c r="E45" s="30">
        <f t="shared" si="3"/>
        <v>23976.428987819581</v>
      </c>
      <c r="F45" s="31"/>
      <c r="G45" s="5">
        <f t="shared" si="1"/>
        <v>3854.3192786566624</v>
      </c>
      <c r="H45" s="5">
        <f t="shared" si="2"/>
        <v>284369.11330471368</v>
      </c>
      <c r="I45" s="3"/>
    </row>
    <row r="46" spans="2:9" ht="14.25" customHeight="1" x14ac:dyDescent="0.4">
      <c r="B46" s="12">
        <v>38</v>
      </c>
      <c r="C46" s="30">
        <f t="shared" si="4"/>
        <v>27830.748266476246</v>
      </c>
      <c r="D46" s="31"/>
      <c r="E46" s="30">
        <f t="shared" si="3"/>
        <v>24276.134350167325</v>
      </c>
      <c r="F46" s="31"/>
      <c r="G46" s="5">
        <f t="shared" si="1"/>
        <v>3554.6139163089179</v>
      </c>
      <c r="H46" s="5">
        <f t="shared" si="2"/>
        <v>260092.97895454636</v>
      </c>
      <c r="I46" s="3"/>
    </row>
    <row r="47" spans="2:9" ht="14.25" customHeight="1" x14ac:dyDescent="0.4">
      <c r="B47" s="12">
        <v>39</v>
      </c>
      <c r="C47" s="30">
        <f t="shared" si="4"/>
        <v>27830.748266476246</v>
      </c>
      <c r="D47" s="31"/>
      <c r="E47" s="30">
        <f t="shared" si="3"/>
        <v>24579.586029544418</v>
      </c>
      <c r="F47" s="31"/>
      <c r="G47" s="5">
        <f t="shared" si="1"/>
        <v>3251.1622369318256</v>
      </c>
      <c r="H47" s="5">
        <f t="shared" si="2"/>
        <v>235513.39292500194</v>
      </c>
      <c r="I47" s="3"/>
    </row>
    <row r="48" spans="2:9" ht="14.25" customHeight="1" x14ac:dyDescent="0.4">
      <c r="B48" s="12">
        <v>40</v>
      </c>
      <c r="C48" s="30">
        <f t="shared" si="4"/>
        <v>27830.748266476246</v>
      </c>
      <c r="D48" s="31"/>
      <c r="E48" s="30">
        <f t="shared" si="3"/>
        <v>24886.830854913725</v>
      </c>
      <c r="F48" s="31"/>
      <c r="G48" s="5">
        <f t="shared" si="1"/>
        <v>2943.9174115625206</v>
      </c>
      <c r="H48" s="5">
        <f t="shared" si="2"/>
        <v>210626.56207008823</v>
      </c>
      <c r="I48" s="3"/>
    </row>
    <row r="49" spans="2:9" ht="14.25" customHeight="1" x14ac:dyDescent="0.4">
      <c r="B49" s="12">
        <v>41</v>
      </c>
      <c r="C49" s="30">
        <f t="shared" si="4"/>
        <v>27830.748266476246</v>
      </c>
      <c r="D49" s="31"/>
      <c r="E49" s="30">
        <f t="shared" si="3"/>
        <v>25197.916240600149</v>
      </c>
      <c r="F49" s="31"/>
      <c r="G49" s="5">
        <f t="shared" si="1"/>
        <v>2632.8320258760996</v>
      </c>
      <c r="H49" s="5">
        <f t="shared" si="2"/>
        <v>185428.64582948809</v>
      </c>
      <c r="I49" s="3"/>
    </row>
    <row r="50" spans="2:9" ht="14.25" customHeight="1" x14ac:dyDescent="0.4">
      <c r="B50" s="12">
        <v>42</v>
      </c>
      <c r="C50" s="30">
        <f t="shared" si="4"/>
        <v>27830.748266476246</v>
      </c>
      <c r="D50" s="31"/>
      <c r="E50" s="30">
        <f t="shared" si="3"/>
        <v>25512.890193607647</v>
      </c>
      <c r="F50" s="31"/>
      <c r="G50" s="5">
        <f t="shared" si="1"/>
        <v>2317.8580728685979</v>
      </c>
      <c r="H50" s="5">
        <f t="shared" si="2"/>
        <v>159915.75563588043</v>
      </c>
      <c r="I50" s="3"/>
    </row>
    <row r="51" spans="2:9" ht="14.25" customHeight="1" x14ac:dyDescent="0.4">
      <c r="B51" s="12">
        <v>43</v>
      </c>
      <c r="C51" s="30">
        <f t="shared" si="4"/>
        <v>27830.748266476246</v>
      </c>
      <c r="D51" s="31"/>
      <c r="E51" s="30">
        <f t="shared" si="3"/>
        <v>25831.801321027742</v>
      </c>
      <c r="F51" s="31"/>
      <c r="G51" s="5">
        <f t="shared" si="1"/>
        <v>1998.9469454485022</v>
      </c>
      <c r="H51" s="5">
        <f t="shared" si="2"/>
        <v>134083.95431485269</v>
      </c>
      <c r="I51" s="3"/>
    </row>
    <row r="52" spans="2:9" ht="14.25" customHeight="1" x14ac:dyDescent="0.4">
      <c r="B52" s="12">
        <v>44</v>
      </c>
      <c r="C52" s="30">
        <f t="shared" si="4"/>
        <v>27830.748266476246</v>
      </c>
      <c r="D52" s="31"/>
      <c r="E52" s="30">
        <f t="shared" si="3"/>
        <v>26154.698837540589</v>
      </c>
      <c r="F52" s="31"/>
      <c r="G52" s="5">
        <f t="shared" si="1"/>
        <v>1676.0494289356552</v>
      </c>
      <c r="H52" s="5">
        <f t="shared" si="2"/>
        <v>107929.25547731209</v>
      </c>
      <c r="I52" s="3"/>
    </row>
    <row r="53" spans="2:9" ht="14.25" customHeight="1" x14ac:dyDescent="0.4">
      <c r="B53" s="12">
        <v>45</v>
      </c>
      <c r="C53" s="30">
        <f t="shared" si="4"/>
        <v>27830.748266476246</v>
      </c>
      <c r="D53" s="31"/>
      <c r="E53" s="30">
        <f t="shared" si="3"/>
        <v>26481.632573009843</v>
      </c>
      <c r="F53" s="31"/>
      <c r="G53" s="5">
        <f t="shared" si="1"/>
        <v>1349.1156934663982</v>
      </c>
      <c r="H53" s="5">
        <f t="shared" si="2"/>
        <v>81447.622904302247</v>
      </c>
      <c r="I53" s="3"/>
    </row>
    <row r="54" spans="2:9" ht="14.25" customHeight="1" x14ac:dyDescent="0.4">
      <c r="B54" s="12">
        <v>46</v>
      </c>
      <c r="C54" s="30">
        <f t="shared" si="4"/>
        <v>27830.748266476246</v>
      </c>
      <c r="D54" s="31"/>
      <c r="E54" s="30">
        <f t="shared" si="3"/>
        <v>26812.652980172468</v>
      </c>
      <c r="F54" s="31"/>
      <c r="G54" s="5">
        <f t="shared" si="1"/>
        <v>1018.0952863037751</v>
      </c>
      <c r="H54" s="5">
        <f t="shared" si="2"/>
        <v>54634.969924129779</v>
      </c>
      <c r="I54" s="3"/>
    </row>
    <row r="55" spans="2:9" ht="14.25" customHeight="1" x14ac:dyDescent="0.4">
      <c r="B55" s="12">
        <v>47</v>
      </c>
      <c r="C55" s="30">
        <f t="shared" si="4"/>
        <v>27830.748266476246</v>
      </c>
      <c r="D55" s="31"/>
      <c r="E55" s="30">
        <f t="shared" si="3"/>
        <v>27147.811142424627</v>
      </c>
      <c r="F55" s="31"/>
      <c r="G55" s="5">
        <f t="shared" si="1"/>
        <v>682.93712405161932</v>
      </c>
      <c r="H55" s="5">
        <f t="shared" si="2"/>
        <v>27487.158781705151</v>
      </c>
      <c r="I55" s="3"/>
    </row>
    <row r="56" spans="2:9" ht="14.25" customHeight="1" x14ac:dyDescent="0.4">
      <c r="B56" s="12">
        <v>48</v>
      </c>
      <c r="C56" s="30">
        <f t="shared" si="4"/>
        <v>27830.748266476246</v>
      </c>
      <c r="D56" s="31"/>
      <c r="E56" s="30">
        <f t="shared" si="3"/>
        <v>27487.158781704933</v>
      </c>
      <c r="F56" s="31"/>
      <c r="G56" s="5">
        <f t="shared" si="1"/>
        <v>343.58948477131156</v>
      </c>
      <c r="H56" s="5">
        <f t="shared" si="2"/>
        <v>2.1827872842550278E-10</v>
      </c>
      <c r="I56" s="3"/>
    </row>
    <row r="57" spans="2:9" ht="14.25" customHeight="1" x14ac:dyDescent="0.4">
      <c r="B57" s="12">
        <v>49</v>
      </c>
      <c r="C57" s="30" t="str">
        <f t="shared" si="4"/>
        <v/>
      </c>
      <c r="D57" s="31"/>
      <c r="E57" s="30" t="str">
        <f t="shared" si="3"/>
        <v/>
      </c>
      <c r="F57" s="31"/>
      <c r="G57" s="5" t="str">
        <f t="shared" si="1"/>
        <v/>
      </c>
      <c r="H57" s="5" t="str">
        <f t="shared" si="2"/>
        <v/>
      </c>
      <c r="I57" s="3"/>
    </row>
    <row r="58" spans="2:9" ht="14.25" customHeight="1" thickBot="1" x14ac:dyDescent="0.45">
      <c r="B58" s="13">
        <v>50</v>
      </c>
      <c r="C58" s="32" t="str">
        <f t="shared" si="4"/>
        <v/>
      </c>
      <c r="D58" s="33"/>
      <c r="E58" s="32" t="str">
        <f t="shared" si="3"/>
        <v/>
      </c>
      <c r="F58" s="33"/>
      <c r="G58" s="14" t="str">
        <f t="shared" si="1"/>
        <v/>
      </c>
      <c r="H58" s="14" t="str">
        <f t="shared" si="2"/>
        <v/>
      </c>
      <c r="I58" s="15"/>
    </row>
    <row r="59" spans="2:9" ht="14.25" customHeight="1" thickTop="1" thickBot="1" x14ac:dyDescent="0.45">
      <c r="B59" s="16" t="s">
        <v>11</v>
      </c>
      <c r="C59" s="34">
        <f>SUM(C9:D58)</f>
        <v>1335875.9167908588</v>
      </c>
      <c r="D59" s="35"/>
      <c r="E59" s="34">
        <f>SUM(E9:F58)</f>
        <v>1000000</v>
      </c>
      <c r="F59" s="35"/>
      <c r="G59" s="17">
        <f t="shared" ref="G59" si="5">SUM(G9:G58)</f>
        <v>335875.91679085966</v>
      </c>
      <c r="H59" s="17"/>
      <c r="I59" s="18"/>
    </row>
  </sheetData>
  <mergeCells count="110">
    <mergeCell ref="C17:D17"/>
    <mergeCell ref="C18:D18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52:D52"/>
    <mergeCell ref="C53:D53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C59:D59"/>
    <mergeCell ref="B4:C4"/>
    <mergeCell ref="B5:C5"/>
    <mergeCell ref="B6:C6"/>
    <mergeCell ref="D4:E4"/>
    <mergeCell ref="D5:E5"/>
    <mergeCell ref="D6:E6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C54:D54"/>
    <mergeCell ref="C55:D55"/>
    <mergeCell ref="C56:D56"/>
    <mergeCell ref="C57:D57"/>
    <mergeCell ref="C58:D58"/>
    <mergeCell ref="C49:D49"/>
    <mergeCell ref="C50:D50"/>
    <mergeCell ref="C51:D51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32:F32"/>
    <mergeCell ref="E33:F33"/>
    <mergeCell ref="E34:F34"/>
    <mergeCell ref="E35:F35"/>
    <mergeCell ref="E36:F36"/>
    <mergeCell ref="E27:F27"/>
    <mergeCell ref="E28:F28"/>
    <mergeCell ref="E29:F29"/>
    <mergeCell ref="E30:F30"/>
    <mergeCell ref="E31:F31"/>
    <mergeCell ref="E42:F42"/>
    <mergeCell ref="E43:F43"/>
    <mergeCell ref="E44:F44"/>
    <mergeCell ref="E45:F45"/>
    <mergeCell ref="E46:F46"/>
    <mergeCell ref="E37:F37"/>
    <mergeCell ref="E38:F38"/>
    <mergeCell ref="E39:F39"/>
    <mergeCell ref="E40:F40"/>
    <mergeCell ref="E41:F41"/>
    <mergeCell ref="E57:F57"/>
    <mergeCell ref="E58:F58"/>
    <mergeCell ref="E59:F59"/>
    <mergeCell ref="E52:F52"/>
    <mergeCell ref="E53:F53"/>
    <mergeCell ref="E54:F54"/>
    <mergeCell ref="E55:F55"/>
    <mergeCell ref="E56:F56"/>
    <mergeCell ref="E47:F47"/>
    <mergeCell ref="E48:F48"/>
    <mergeCell ref="E49:F49"/>
    <mergeCell ref="E50:F50"/>
    <mergeCell ref="E51:F51"/>
  </mergeCells>
  <phoneticPr fontId="1"/>
  <hyperlinks>
    <hyperlink ref="A1" r:id="rId1" xr:uid="{C7F32B77-C005-4034-AD09-933046EA6DE7}"/>
  </hyperlinks>
  <printOptions horizontalCentered="1" verticalCentered="1"/>
  <pageMargins left="0.47244094488188981" right="0.15748031496062992" top="0.23622047244094491" bottom="0.15748031496062992" header="0.15748031496062992" footer="0.11811023622047245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k in</cp:lastModifiedBy>
  <cp:lastPrinted>2024-03-23T08:59:02Z</cp:lastPrinted>
  <dcterms:created xsi:type="dcterms:W3CDTF">2020-10-04T13:16:20Z</dcterms:created>
  <dcterms:modified xsi:type="dcterms:W3CDTF">2024-03-23T09:28:45Z</dcterms:modified>
</cp:coreProperties>
</file>